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Kozhukhova\Desktop\Субсидирование\"/>
    </mc:Choice>
  </mc:AlternateContent>
  <xr:revisionPtr revIDLastSave="0" documentId="13_ncr:1_{3C7B9287-9333-4FBF-AC36-8826CC6AAF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УПСС" sheetId="1" r:id="rId1"/>
  </sheets>
  <definedNames>
    <definedName name="_xlnm.Print_Area" localSheetId="0">УПСС!$B$2:$E$26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E22" i="1"/>
  <c r="D22" i="1"/>
  <c r="D20" i="1"/>
  <c r="E20" i="1"/>
  <c r="E12" i="1"/>
  <c r="D12" i="1"/>
  <c r="E11" i="1"/>
  <c r="D11" i="1"/>
  <c r="E10" i="1"/>
  <c r="D10" i="1"/>
  <c r="E8" i="1"/>
  <c r="D8" i="1"/>
</calcChain>
</file>

<file path=xl/sharedStrings.xml><?xml version="1.0" encoding="utf-8"?>
<sst xmlns="http://schemas.openxmlformats.org/spreadsheetml/2006/main" count="28" uniqueCount="28">
  <si>
    <t>№</t>
  </si>
  <si>
    <t>Регионы</t>
  </si>
  <si>
    <t>Абай</t>
  </si>
  <si>
    <t>Акмолинская</t>
  </si>
  <si>
    <t>Актюбинская</t>
  </si>
  <si>
    <t>Атырауская</t>
  </si>
  <si>
    <t>ВКО* (7б)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</si>
  <si>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</si>
  <si>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</si>
  <si>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</si>
  <si>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</si>
  <si>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</si>
  <si>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</si>
  <si>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</si>
  <si>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Улытау</t>
  </si>
  <si>
    <t>г. Астана</t>
  </si>
  <si>
    <t>5-ти этажный Крупнопанельный жилой дом</t>
  </si>
  <si>
    <t>9-ти этажный Крупнопанельный жилой дом</t>
  </si>
  <si>
    <t>*- с учетом поправочного коэффициента для сейсмических районов</t>
  </si>
  <si>
    <t>УКРУПНЕННЫЕ ПОКАЗАТЕЛИ СТОИМОСТИ СТРОИТЕЛЬСТВА ЖИЛЫХ ДОМОВ</t>
  </si>
  <si>
    <t>2024 год **</t>
  </si>
  <si>
    <t>Алматинская * (8б)</t>
  </si>
  <si>
    <t>Жамбылская * (8б)</t>
  </si>
  <si>
    <t>Жетісу * (8б)</t>
  </si>
  <si>
    <t>Туркестанская * (7б)</t>
  </si>
  <si>
    <t>г. Шымкент * (7б)</t>
  </si>
  <si>
    <t>г. Алматы * (9б)</t>
  </si>
  <si>
    <t>** Принят Приказом Комитета по делам строительства и жилищно-коммунального хозяйства Министерства промышленности и строительства Республики Казахстан от 27.10.2023 года № 160-нқ, введен в действие с 01.11.2023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</si>
</sst>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  <charset val="204"/>
    </font>
    <font>
      <i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 indent="1" readingOrder="1"/>
    </xf>
    <xf numFmtId="0" fontId="1" fillId="0" borderId="1" xfId="0" applyFont="1" applyBorder="1" applyAlignment="1">
      <alignment horizontal="left" vertical="center" wrapText="1" inden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6"/>
  <sheetViews>
    <sheetView tabSelected="1" view="pageBreakPreview" zoomScale="90" zoomScaleNormal="100" zoomScaleSheetLayoutView="90" workbookViewId="0">
      <selection activeCell="B2" sqref="B2:E2"/>
    </sheetView>
  </sheetViews>
  <sheetFormatPr defaultRowHeight="14.5" x14ac:dyDescent="0.35"/>
  <cols>
    <col min="1" max="1" width="5.54296875" customWidth="1"/>
    <col min="2" max="2" width="6.453125" customWidth="1"/>
    <col min="3" max="3" width="34.7265625" customWidth="1"/>
    <col min="4" max="4" width="29" customWidth="1"/>
    <col min="5" max="5" width="29.1796875" customWidth="1"/>
  </cols>
  <sheetData>
    <row r="2" spans="2:5" ht="38.25" customHeight="1" x14ac:dyDescent="0.35">
      <c r="B2" s="8" t="s">
        <v>19</v>
      </c>
      <c r="C2" s="8"/>
      <c r="D2" s="8"/>
      <c r="E2" s="8"/>
    </row>
    <row r="3" spans="2:5" ht="27.75" customHeight="1" x14ac:dyDescent="0.35">
      <c r="B3" s="10" t="s">
        <v>0</v>
      </c>
      <c r="C3" s="10" t="s">
        <v>1</v>
      </c>
      <c r="D3" s="11" t="s">
        <v>20</v>
      </c>
      <c r="E3" s="11"/>
    </row>
    <row r="4" spans="2:5" ht="55.5" x14ac:dyDescent="0.35">
      <c r="B4" s="10"/>
      <c r="C4" s="10"/>
      <c r="D4" s="3" t="s">
        <v>16</v>
      </c>
      <c r="E4" s="3" t="s">
        <v>17</v>
      </c>
    </row>
    <row r="5" spans="2:5" ht="18.5" x14ac:dyDescent="0.45">
      <c r="B5" s="1">
        <v>1</v>
      </c>
      <c r="C5" s="4" t="s">
        <v>2</v>
      </c>
      <c r="D5" s="6">
        <v>300337</v>
      </c>
      <c r="E5" s="6">
        <v>308142</v>
      </c>
    </row>
    <row r="6" spans="2:5" ht="18.5" x14ac:dyDescent="0.35">
      <c r="B6" s="2">
        <v>2</v>
      </c>
      <c r="C6" s="5" t="s">
        <v>3</v>
      </c>
      <c r="D6" s="6">
        <v>299147</v>
      </c>
      <c r="E6" s="6">
        <v>308666</v>
      </c>
    </row>
    <row r="7" spans="2:5" ht="18.5" x14ac:dyDescent="0.35">
      <c r="B7" s="2">
        <v>3</v>
      </c>
      <c r="C7" s="5" t="s">
        <v>4</v>
      </c>
      <c r="D7" s="6">
        <v>281770</v>
      </c>
      <c r="E7" s="6">
        <v>289670</v>
      </c>
    </row>
    <row r="8" spans="2:5" ht="18.5" x14ac:dyDescent="0.35">
      <c r="B8" s="2">
        <v>4</v>
      </c>
      <c r="C8" s="5" t="s">
        <v>21</v>
      </c>
      <c r="D8" s="6">
        <f>299252*1.05</f>
        <v>314214.60000000003</v>
      </c>
      <c r="E8" s="6">
        <f>301369*1.05</f>
        <v>316437.45</v>
      </c>
    </row>
    <row r="9" spans="2:5" ht="18.5" x14ac:dyDescent="0.35">
      <c r="B9" s="2">
        <v>5</v>
      </c>
      <c r="C9" s="5" t="s">
        <v>5</v>
      </c>
      <c r="D9" s="6">
        <v>297643</v>
      </c>
      <c r="E9" s="6">
        <v>305333</v>
      </c>
    </row>
    <row r="10" spans="2:5" ht="18.5" x14ac:dyDescent="0.35">
      <c r="B10" s="2">
        <v>6</v>
      </c>
      <c r="C10" s="5" t="s">
        <v>6</v>
      </c>
      <c r="D10" s="6">
        <f>307072*1.03</f>
        <v>316284.16000000003</v>
      </c>
      <c r="E10" s="6">
        <f>314172*1.03</f>
        <v>323597.16000000003</v>
      </c>
    </row>
    <row r="11" spans="2:5" ht="18.5" x14ac:dyDescent="0.35">
      <c r="B11" s="2">
        <v>7</v>
      </c>
      <c r="C11" s="5" t="s">
        <v>22</v>
      </c>
      <c r="D11" s="6">
        <f>274900*1.05</f>
        <v>288645</v>
      </c>
      <c r="E11" s="6">
        <f>279793*1.05</f>
        <v>293782.65000000002</v>
      </c>
    </row>
    <row r="12" spans="2:5" ht="18.5" x14ac:dyDescent="0.35">
      <c r="B12" s="2">
        <v>8</v>
      </c>
      <c r="C12" s="5" t="s">
        <v>23</v>
      </c>
      <c r="D12" s="6">
        <f>292942*1.05</f>
        <v>307589.10000000003</v>
      </c>
      <c r="E12" s="6">
        <f>296185*1.05</f>
        <v>310994.25</v>
      </c>
    </row>
    <row r="13" spans="2:5" ht="18.5" x14ac:dyDescent="0.35">
      <c r="B13" s="2">
        <v>9</v>
      </c>
      <c r="C13" s="5" t="s">
        <v>7</v>
      </c>
      <c r="D13" s="6">
        <v>288606</v>
      </c>
      <c r="E13" s="6">
        <v>300333</v>
      </c>
    </row>
    <row r="14" spans="2:5" ht="18.5" x14ac:dyDescent="0.35">
      <c r="B14" s="2">
        <v>10</v>
      </c>
      <c r="C14" s="5" t="s">
        <v>8</v>
      </c>
      <c r="D14" s="6">
        <v>298762</v>
      </c>
      <c r="E14" s="6">
        <v>297469</v>
      </c>
    </row>
    <row r="15" spans="2:5" ht="18.5" x14ac:dyDescent="0.35">
      <c r="B15" s="2">
        <v>11</v>
      </c>
      <c r="C15" s="5" t="s">
        <v>9</v>
      </c>
      <c r="D15" s="6">
        <v>294889</v>
      </c>
      <c r="E15" s="6">
        <v>300459</v>
      </c>
    </row>
    <row r="16" spans="2:5" ht="18.5" x14ac:dyDescent="0.35">
      <c r="B16" s="2">
        <v>12</v>
      </c>
      <c r="C16" s="5" t="s">
        <v>10</v>
      </c>
      <c r="D16" s="6">
        <v>273171</v>
      </c>
      <c r="E16" s="6">
        <v>286947</v>
      </c>
    </row>
    <row r="17" spans="2:5" ht="18.5" x14ac:dyDescent="0.35">
      <c r="B17" s="2">
        <v>13</v>
      </c>
      <c r="C17" s="5" t="s">
        <v>11</v>
      </c>
      <c r="D17" s="6">
        <v>303405</v>
      </c>
      <c r="E17" s="6">
        <v>315615</v>
      </c>
    </row>
    <row r="18" spans="2:5" ht="18.5" x14ac:dyDescent="0.35">
      <c r="B18" s="2">
        <v>14</v>
      </c>
      <c r="C18" s="5" t="s">
        <v>12</v>
      </c>
      <c r="D18" s="6">
        <v>294820</v>
      </c>
      <c r="E18" s="6">
        <v>304080</v>
      </c>
    </row>
    <row r="19" spans="2:5" ht="18.5" x14ac:dyDescent="0.35">
      <c r="B19" s="2">
        <v>15</v>
      </c>
      <c r="C19" s="5" t="s">
        <v>13</v>
      </c>
      <c r="D19" s="6">
        <v>297384</v>
      </c>
      <c r="E19" s="6">
        <v>310343</v>
      </c>
    </row>
    <row r="20" spans="2:5" ht="18.5" x14ac:dyDescent="0.35">
      <c r="B20" s="2">
        <v>16</v>
      </c>
      <c r="C20" s="5" t="s">
        <v>24</v>
      </c>
      <c r="D20" s="6">
        <f>274458*1.03</f>
        <v>282691.74</v>
      </c>
      <c r="E20" s="6">
        <f>282617*1.03</f>
        <v>291095.51</v>
      </c>
    </row>
    <row r="21" spans="2:5" ht="18.5" x14ac:dyDescent="0.35">
      <c r="B21" s="2">
        <v>17</v>
      </c>
      <c r="C21" s="5" t="s">
        <v>14</v>
      </c>
      <c r="D21" s="6">
        <v>314559</v>
      </c>
      <c r="E21" s="6">
        <v>317221</v>
      </c>
    </row>
    <row r="22" spans="2:5" ht="18.5" x14ac:dyDescent="0.35">
      <c r="B22" s="2">
        <v>18</v>
      </c>
      <c r="C22" s="5" t="s">
        <v>25</v>
      </c>
      <c r="D22" s="6">
        <f>276807*1.03</f>
        <v>285111.21000000002</v>
      </c>
      <c r="E22" s="6">
        <f>285065*1.03</f>
        <v>293616.95</v>
      </c>
    </row>
    <row r="23" spans="2:5" ht="18.5" x14ac:dyDescent="0.35">
      <c r="B23" s="2">
        <v>19</v>
      </c>
      <c r="C23" s="5" t="s">
        <v>26</v>
      </c>
      <c r="D23" s="6">
        <f>299234*1.08</f>
        <v>323172.72000000003</v>
      </c>
      <c r="E23" s="6">
        <f>303351*1.08</f>
        <v>327619.08</v>
      </c>
    </row>
    <row r="24" spans="2:5" ht="18.5" x14ac:dyDescent="0.35">
      <c r="B24" s="2">
        <v>20</v>
      </c>
      <c r="C24" s="5" t="s">
        <v>15</v>
      </c>
      <c r="D24" s="6">
        <v>309689</v>
      </c>
      <c r="E24" s="6">
        <v>319377</v>
      </c>
    </row>
    <row r="25" spans="2:5" ht="28.5" customHeight="1" x14ac:dyDescent="0.35">
      <c r="B25" s="9" t="s">
        <v>18</v>
      </c>
      <c r="C25" s="9"/>
      <c r="D25" s="9"/>
      <c r="E25" s="9"/>
    </row>
    <row r="26" spans="2:5" ht="42.75" customHeight="1" x14ac:dyDescent="0.35">
      <c r="B26" s="7" t="s">
        <v>27</v>
      </c>
      <c r="C26" s="7"/>
      <c r="D26" s="7"/>
      <c r="E26" s="7"/>
    </row>
  </sheetData>
  <mergeCells count="6">
    <mergeCell ref="B26:E26"/>
    <mergeCell ref="B2:E2"/>
    <mergeCell ref="B25:E25"/>
    <mergeCell ref="C3:C4"/>
    <mergeCell ref="D3:E3"/>
    <mergeCell ref="B3:B4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УПСС</vt:lpstr>
      <vt:lpstr>УПСС!Область_печати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Тагаев Руслан Калыбаевич</dc:creator>
  <cp:lastModifiedBy>Кожухова Дина Булатовна</cp:lastModifiedBy>
  <dcterms:created xsi:type="dcterms:W3CDTF">2023-09-19T07:38:40Z</dcterms:created>
  <dcterms:modified xsi:type="dcterms:W3CDTF">2024-01-29T11:05:05Z</dcterms:modified>
</cp:coreProperties>
</file>